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Serv_Finan\marielle\MARCHES PUBLICS\2025\08 Voyagiste\7 DEC Final\"/>
    </mc:Choice>
  </mc:AlternateContent>
  <xr:revisionPtr revIDLastSave="0" documentId="8_{32B39A76-F772-4811-9BB4-6206294120D5}" xr6:coauthVersionLast="47" xr6:coauthVersionMax="47" xr10:uidLastSave="{00000000-0000-0000-0000-000000000000}"/>
  <bookViews>
    <workbookView xWindow="-120" yWindow="-120" windowWidth="29040" windowHeight="17520" xr2:uid="{85BAF9A7-AAEC-4028-B256-59BD8B092098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0" i="1" l="1"/>
  <c r="G86" i="1"/>
  <c r="G85" i="1"/>
  <c r="J85" i="1"/>
  <c r="K85" i="1"/>
  <c r="J83" i="1"/>
  <c r="J84" i="1"/>
  <c r="J82" i="1"/>
  <c r="K82" i="1"/>
  <c r="L82" i="1"/>
  <c r="J81" i="1"/>
  <c r="J80" i="1"/>
  <c r="K80" i="1"/>
  <c r="J79" i="1"/>
  <c r="J78" i="1"/>
  <c r="K78" i="1"/>
  <c r="J75" i="1"/>
  <c r="J76" i="1"/>
  <c r="J77" i="1"/>
  <c r="K77" i="1"/>
  <c r="J74" i="1"/>
  <c r="K74" i="1"/>
  <c r="J71" i="1"/>
  <c r="J72" i="1"/>
  <c r="J73" i="1"/>
  <c r="J70" i="1"/>
  <c r="G81" i="1"/>
  <c r="H81" i="1"/>
  <c r="G80" i="1"/>
  <c r="H80" i="1"/>
  <c r="G79" i="1"/>
  <c r="H79" i="1"/>
  <c r="G78" i="1"/>
  <c r="G77" i="1"/>
  <c r="H77" i="1"/>
  <c r="G76" i="1"/>
  <c r="G75" i="1"/>
  <c r="G74" i="1"/>
  <c r="H74" i="1"/>
  <c r="G73" i="1"/>
  <c r="G72" i="1"/>
  <c r="G71" i="1"/>
  <c r="G70" i="1"/>
  <c r="H70" i="1"/>
  <c r="L84" i="1"/>
  <c r="L83" i="1"/>
  <c r="H86" i="1"/>
  <c r="L86" i="1"/>
  <c r="H85" i="1"/>
  <c r="I76" i="1"/>
  <c r="F76" i="1"/>
  <c r="I72" i="1"/>
  <c r="K72" i="1"/>
  <c r="I73" i="1"/>
  <c r="K73" i="1"/>
  <c r="F73" i="1"/>
  <c r="F72" i="1"/>
  <c r="F70" i="1"/>
  <c r="D80" i="1"/>
  <c r="E80" i="1"/>
  <c r="E78" i="1"/>
  <c r="E76" i="1"/>
  <c r="E74" i="1"/>
  <c r="E72" i="1"/>
  <c r="E70" i="1"/>
  <c r="K84" i="1"/>
  <c r="K83" i="1"/>
  <c r="K81" i="1"/>
  <c r="K79" i="1"/>
  <c r="K76" i="1"/>
  <c r="K75" i="1"/>
  <c r="K71" i="1"/>
  <c r="K70" i="1"/>
  <c r="H78" i="1"/>
  <c r="H76" i="1"/>
  <c r="L76" i="1"/>
  <c r="H75" i="1"/>
  <c r="H72" i="1"/>
  <c r="L72" i="1"/>
  <c r="H71" i="1"/>
  <c r="L71" i="1"/>
  <c r="D78" i="1"/>
  <c r="D76" i="1"/>
  <c r="D74" i="1"/>
  <c r="D72" i="1"/>
  <c r="D70" i="1"/>
  <c r="L85" i="1"/>
  <c r="L81" i="1"/>
  <c r="L80" i="1"/>
  <c r="L79" i="1"/>
  <c r="L78" i="1"/>
  <c r="L75" i="1"/>
  <c r="L77" i="1"/>
  <c r="L74" i="1"/>
  <c r="H73" i="1"/>
  <c r="L73" i="1"/>
  <c r="L87" i="1"/>
</calcChain>
</file>

<file path=xl/sharedStrings.xml><?xml version="1.0" encoding="utf-8"?>
<sst xmlns="http://schemas.openxmlformats.org/spreadsheetml/2006/main" count="181" uniqueCount="80">
  <si>
    <t>désignation de la prestation</t>
  </si>
  <si>
    <t>Unité de facturation</t>
  </si>
  <si>
    <t>Tarif "hors ligne"</t>
  </si>
  <si>
    <t>HT</t>
  </si>
  <si>
    <t>TVA</t>
  </si>
  <si>
    <t>TTC</t>
  </si>
  <si>
    <t>Tarif "en ligne"</t>
  </si>
  <si>
    <t>Remarque</t>
  </si>
  <si>
    <t>Frais de gestion par réservation hébergement</t>
  </si>
  <si>
    <t>l'opération</t>
  </si>
  <si>
    <t>HEBERGEMENT</t>
  </si>
  <si>
    <t>AIR Domestique (France)</t>
  </si>
  <si>
    <t>Titre de transport</t>
  </si>
  <si>
    <t>FER</t>
  </si>
  <si>
    <t>Frais de gestion d'un dossier de location</t>
  </si>
  <si>
    <t>le dossier de location</t>
  </si>
  <si>
    <t>VOITURE</t>
  </si>
  <si>
    <t>Installation et paramétrage</t>
  </si>
  <si>
    <t>formation des utilisateurs</t>
  </si>
  <si>
    <t>Autres coûts (mise à jour…)</t>
  </si>
  <si>
    <t>le trajet</t>
  </si>
  <si>
    <t>Frais d'agence pour prestation Hébergement</t>
  </si>
  <si>
    <t xml:space="preserve"> Frais d'agence pour prestations de transport aérien</t>
  </si>
  <si>
    <t>Frais émission billet France</t>
  </si>
  <si>
    <t>Frais d'agence pour prestations de locations de voiture</t>
  </si>
  <si>
    <t xml:space="preserve">Frais d'agence pour autres prestations </t>
  </si>
  <si>
    <t>AIR</t>
  </si>
  <si>
    <t>- Billet A/R SNCF Paris-Boulogne départ le matin retour le soir commandé dans le même dossier : les frais d'agence sont facturés……………………………….…...fois</t>
  </si>
  <si>
    <t>- billet aller avec escale nécessitant de passer par deux cmpagnies différentes pour aller d'un point A à un point B ………………………………………………..….fois</t>
  </si>
  <si>
    <t>Une opération pour un dossier voyageur (PNR)</t>
  </si>
  <si>
    <t>Préciser si le trajet est AR ou aller simple</t>
  </si>
  <si>
    <t>Préciser les conditions</t>
  </si>
  <si>
    <t>- billet aller opéré par une compagnie régulière, retour sur une autre compagnie régulière dans un même dossier voyageur………………………………………………………..…..fois</t>
  </si>
  <si>
    <t>- billet aller opéré par une compagnie lowcost, retour sur une autre compagnie lowcost dans un même dossier voyageur………………………………………………………..…..fois</t>
  </si>
  <si>
    <t>Assurance annulation</t>
  </si>
  <si>
    <t>Assurance annulation d'un billet</t>
  </si>
  <si>
    <t>QUESTIONS COMPLEMENTAIRES SUR LE BPU - PRECISIONS FINANCIERES DE L'OFFRE</t>
  </si>
  <si>
    <t>- billet A/R opéré par une même compagnie commandé dans un même dossier voyageur…………………………………………………………………………….…fois</t>
  </si>
  <si>
    <t>- Deux Billets différents sont émis pour 2 trains différents participant d'un même trajet : les frais d'agence par voyageur sont facturés…………...……………..….. fois</t>
  </si>
  <si>
    <t>- Dans un même dossier voyageur, un Paris-Metz est demandé pour le matin avec un retour train le soir sur trajet Nancy-Paris, les frais d'agence sont facturés…………………………………fois</t>
  </si>
  <si>
    <t>Afin de préciser l'offre, le candidat est invité à préciser combien de fois sont facturés les frais dans les cas suivants et sur la base des exemples décrits :</t>
  </si>
  <si>
    <t>Procédure en cas d'urgence</t>
  </si>
  <si>
    <t>Taux de marge commerciale ou mark-up</t>
  </si>
  <si>
    <t>par opération</t>
  </si>
  <si>
    <t>France</t>
  </si>
  <si>
    <t>International</t>
  </si>
  <si>
    <t>RAIL</t>
  </si>
  <si>
    <t>Taux, exprimé en pourcentage</t>
  </si>
  <si>
    <t>Solution d'assistance 24h/24, 7j/7 cf cadre de réponse technique</t>
  </si>
  <si>
    <t>Toutes destinations</t>
  </si>
  <si>
    <t>par dossier pris en urgence</t>
  </si>
  <si>
    <t>modification/annulation billet après émission</t>
  </si>
  <si>
    <t>BPU MARCHE M2025-06 PRESTATIONS AGENCE DE VOYAGE</t>
  </si>
  <si>
    <t>AIR International</t>
  </si>
  <si>
    <t>Frais émission billet Europe &amp; Monde</t>
  </si>
  <si>
    <t>Frais d'agence pour prestations de transport Rail</t>
  </si>
  <si>
    <t>Désignation de la prestation</t>
  </si>
  <si>
    <t>On Line</t>
  </si>
  <si>
    <t>Hors Line</t>
  </si>
  <si>
    <t>RAIL France</t>
  </si>
  <si>
    <t>RAIL International</t>
  </si>
  <si>
    <t>Frais émission billet France 
(comprenant le billet électronique (ou e-billet) par trajet )</t>
  </si>
  <si>
    <t>Frais émission billet Europe &amp; Monde
(comprenant le billet électronique (ou e-billet) par trajet )</t>
  </si>
  <si>
    <t>Frais de modification/annulation de réservation de l'hébergement  
(hors dédit chambre)</t>
  </si>
  <si>
    <t>Frais de modification/annulation d'un dossier de location</t>
  </si>
  <si>
    <t>forfait</t>
  </si>
  <si>
    <t>Mise à dispo et utilisation de la solution "online"</t>
  </si>
  <si>
    <t>Coût annuel HT indicatif avant application des prix du marché (a)</t>
  </si>
  <si>
    <t>Taux de marge (b) cf. BPU</t>
  </si>
  <si>
    <t>Quantité annuelle (q1)</t>
  </si>
  <si>
    <t>Coût du marché avant frais d'agence c=(a)x(b)</t>
  </si>
  <si>
    <t>Coût du marché avec frais d'agence c+d+e</t>
  </si>
  <si>
    <t>Coût unitaire "Hors Line" TTC
(p1) cf . BPU</t>
  </si>
  <si>
    <t>Coût annuel "Hors Line" TTC
d=q1 x 91</t>
  </si>
  <si>
    <t>Quantité annuelle (q2)</t>
  </si>
  <si>
    <t>Coût unitaire "On Line" TTC (p2)</t>
  </si>
  <si>
    <t>Coût annuel "On Line" TTC
e = p2 x q2</t>
  </si>
  <si>
    <t>TOTAL SIMULATION FINANCIERE =</t>
  </si>
  <si>
    <t>SIMULATION FINANCIERE MARCHE M2025-06 PRESTATIONS AGENCE DE VOYAGE</t>
  </si>
  <si>
    <t>Note importante : les formules automatiques renvoient vers le BPU complété par le candidat ci-dessus
La quantité et les côuts annuels ci-dessous sont indiqués par la Fémis dans le cadre de la simulation à titre indicatif, ils n'ont pas de valeur contractuelle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</si>
</sst>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73" formatCode="_-* #,##0.00\ _€_-;\-* #,##0.00\ _€_-;_-* &quot;-&quot;??\ _€_-;_-@_-"/>
    <numFmt numFmtId="175" formatCode="#,##0.00\ &quot;€&quot;"/>
    <numFmt numFmtId="176" formatCode="_-* #,##0\ _€_-;\-* #,##0\ _€_-;_-* &quot;-&quot;??\ _€_-;_-@_-"/>
  </numFmts>
  <fonts count="13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color rgb="FF0000CC"/>
      <name val="Arial"/>
      <family val="2"/>
    </font>
    <font>
      <b/>
      <sz val="10"/>
      <color rgb="FF0000CC"/>
      <name val="Arial"/>
      <family val="2"/>
    </font>
    <font>
      <b/>
      <sz val="10"/>
      <color rgb="FFC00000"/>
      <name val="Arial"/>
      <family val="2"/>
    </font>
    <font>
      <b/>
      <sz val="11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Down">
        <bgColor theme="0" tint="-0.14996795556505021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7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quotePrefix="1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5" fillId="0" borderId="0" xfId="0" applyFont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textRotation="90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3" xfId="0" quotePrefix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0" fontId="8" fillId="3" borderId="6" xfId="4" applyNumberFormat="1" applyFont="1" applyFill="1" applyBorder="1" applyAlignment="1">
      <alignment vertical="center"/>
    </xf>
    <xf numFmtId="173" fontId="2" fillId="3" borderId="6" xfId="1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173" fontId="8" fillId="3" borderId="6" xfId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left" vertical="center"/>
    </xf>
    <xf numFmtId="44" fontId="2" fillId="3" borderId="6" xfId="2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175" fontId="2" fillId="0" borderId="6" xfId="0" applyNumberFormat="1" applyFont="1" applyBorder="1" applyAlignment="1">
      <alignment vertical="center"/>
    </xf>
    <xf numFmtId="175" fontId="2" fillId="0" borderId="9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175" fontId="4" fillId="0" borderId="3" xfId="0" applyNumberFormat="1" applyFont="1" applyBorder="1" applyAlignment="1">
      <alignment vertical="center"/>
    </xf>
    <xf numFmtId="176" fontId="6" fillId="2" borderId="10" xfId="1" applyNumberFormat="1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44" fontId="2" fillId="0" borderId="6" xfId="2" applyFont="1" applyBorder="1" applyAlignment="1">
      <alignment vertical="center"/>
    </xf>
    <xf numFmtId="0" fontId="0" fillId="4" borderId="12" xfId="0" applyFill="1" applyBorder="1" applyAlignment="1">
      <alignment vertical="center"/>
    </xf>
    <xf numFmtId="10" fontId="2" fillId="0" borderId="8" xfId="0" applyNumberFormat="1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4" fontId="2" fillId="0" borderId="6" xfId="0" applyNumberFormat="1" applyFont="1" applyBorder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 textRotation="90" wrapText="1"/>
    </xf>
    <xf numFmtId="0" fontId="5" fillId="11" borderId="6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7" xfId="0" quotePrefix="1" applyFont="1" applyBorder="1" applyAlignment="1">
      <alignment horizontal="left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 textRotation="90"/>
    </xf>
    <xf numFmtId="0" fontId="2" fillId="0" borderId="3" xfId="0" quotePrefix="1" applyFont="1" applyBorder="1" applyAlignment="1">
      <alignment horizontal="left" vertical="center" wrapText="1"/>
    </xf>
    <xf numFmtId="0" fontId="2" fillId="0" borderId="4" xfId="0" quotePrefix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5" fillId="10" borderId="12" xfId="0" applyFont="1" applyFill="1" applyBorder="1" applyAlignment="1">
      <alignment horizontal="center" vertical="center" textRotation="90" wrapText="1"/>
    </xf>
    <xf numFmtId="0" fontId="5" fillId="10" borderId="13" xfId="0" applyFont="1" applyFill="1" applyBorder="1" applyAlignment="1">
      <alignment horizontal="center" vertical="center" textRotation="90" wrapText="1"/>
    </xf>
    <xf numFmtId="0" fontId="0" fillId="2" borderId="6" xfId="0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 textRotation="90" wrapText="1"/>
    </xf>
    <xf numFmtId="0" fontId="5" fillId="6" borderId="13" xfId="0" applyFont="1" applyFill="1" applyBorder="1" applyAlignment="1">
      <alignment horizontal="center" vertical="center" textRotation="90" wrapText="1"/>
    </xf>
    <xf numFmtId="0" fontId="5" fillId="9" borderId="6" xfId="0" applyFont="1" applyFill="1" applyBorder="1" applyAlignment="1">
      <alignment horizontal="center" vertical="center" textRotation="90" wrapText="1"/>
    </xf>
    <xf numFmtId="0" fontId="5" fillId="12" borderId="6" xfId="0" applyFont="1" applyFill="1" applyBorder="1" applyAlignment="1">
      <alignment horizontal="center" vertical="center" textRotation="90" wrapText="1"/>
    </xf>
    <xf numFmtId="0" fontId="5" fillId="7" borderId="15" xfId="0" applyFont="1" applyFill="1" applyBorder="1" applyAlignment="1">
      <alignment horizontal="right" vertical="center" wrapText="1"/>
    </xf>
    <xf numFmtId="0" fontId="5" fillId="7" borderId="7" xfId="0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right" vertical="center" wrapText="1"/>
    </xf>
    <xf numFmtId="0" fontId="5" fillId="7" borderId="14" xfId="0" applyFont="1" applyFill="1" applyBorder="1" applyAlignment="1">
      <alignment horizontal="right" vertical="center" wrapText="1"/>
    </xf>
    <xf numFmtId="0" fontId="5" fillId="7" borderId="3" xfId="0" applyFont="1" applyFill="1" applyBorder="1" applyAlignment="1">
      <alignment horizontal="right" vertical="center" wrapText="1"/>
    </xf>
    <xf numFmtId="0" fontId="5" fillId="7" borderId="4" xfId="0" applyFont="1" applyFill="1" applyBorder="1" applyAlignment="1">
      <alignment horizontal="right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5" fillId="13" borderId="18" xfId="0" applyFont="1" applyFill="1" applyBorder="1" applyAlignment="1">
      <alignment horizontal="center" vertical="center" textRotation="90" wrapText="1"/>
    </xf>
    <xf numFmtId="0" fontId="5" fillId="13" borderId="19" xfId="0" applyFont="1" applyFill="1" applyBorder="1" applyAlignment="1">
      <alignment horizontal="center" vertical="center" textRotation="90" wrapText="1"/>
    </xf>
    <xf numFmtId="0" fontId="11" fillId="6" borderId="20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center" vertical="center"/>
    </xf>
    <xf numFmtId="44" fontId="6" fillId="0" borderId="6" xfId="2" applyFont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</cellXfs>
  <cellStyles count="5">
    <cellStyle name="Milliers" xfId="1" builtinId="3"/>
    <cellStyle name="Monétaire" xfId="2" builtinId="4"/>
    <cellStyle name="Normal" xfId="0" builtinId="0"/>
    <cellStyle name="Normal 2" xfId="3" xr:uid="{39C23A5F-2190-44F8-88EE-46B0AD909392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647700</xdr:colOff>
      <xdr:row>0</xdr:row>
      <xdr:rowOff>276225</xdr:rowOff>
    </xdr:to>
    <xdr:pic>
      <xdr:nvPicPr>
        <xdr:cNvPr id="1060" name="Image 2">
          <a:extLst>
            <a:ext uri="{FF2B5EF4-FFF2-40B4-BE49-F238E27FC236}">
              <a16:creationId xmlns:a16="http://schemas.microsoft.com/office/drawing/2014/main" id="{72E0E034-74FA-201A-9556-9908E7A3C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66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1</xdr:col>
      <xdr:colOff>1133475</xdr:colOff>
      <xdr:row>62</xdr:row>
      <xdr:rowOff>381000</xdr:rowOff>
    </xdr:to>
    <xdr:pic>
      <xdr:nvPicPr>
        <xdr:cNvPr id="1061" name="Image 2">
          <a:extLst>
            <a:ext uri="{FF2B5EF4-FFF2-40B4-BE49-F238E27FC236}">
              <a16:creationId xmlns:a16="http://schemas.microsoft.com/office/drawing/2014/main" id="{C6792DD6-5B69-A25A-8B7B-89968FDED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49800"/>
          <a:ext cx="17526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5A135-2F9E-4B39-BA8A-90E4D01504FE}">
  <sheetPr>
    <pageSetUpPr fitToPage="1"/>
  </sheetPr>
  <dimension ref="A1:L88"/>
  <sheetViews>
    <sheetView tabSelected="1" workbookViewId="0">
      <selection activeCell="K10" sqref="K10"/>
    </sheetView>
  </sheetViews>
  <sheetFormatPr baseColWidth="10" defaultRowHeight="12.75" x14ac:dyDescent="0.2"/>
  <cols>
    <col min="1" max="1" width="9.28515625" style="16" customWidth="1"/>
    <col min="2" max="2" width="48.42578125" style="6" customWidth="1"/>
    <col min="3" max="3" width="24.28515625" style="6" customWidth="1"/>
    <col min="4" max="11" width="10" style="6" customWidth="1"/>
    <col min="12" max="12" width="17.85546875" style="6" customWidth="1"/>
    <col min="13" max="16384" width="11.42578125" style="6"/>
  </cols>
  <sheetData>
    <row r="1" spans="1:12" s="5" customFormat="1" ht="32.25" customHeight="1" x14ac:dyDescent="0.2">
      <c r="A1" s="110" t="s">
        <v>52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2" s="5" customFormat="1" ht="14.2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2" s="5" customFormat="1" ht="15" x14ac:dyDescent="0.2">
      <c r="A3" s="59" t="s">
        <v>42</v>
      </c>
      <c r="B3" s="59"/>
      <c r="C3" s="59"/>
      <c r="D3" s="59"/>
      <c r="E3" s="59"/>
      <c r="F3" s="59"/>
      <c r="G3" s="59"/>
      <c r="H3" s="59"/>
      <c r="I3" s="6"/>
      <c r="J3" s="6"/>
    </row>
    <row r="4" spans="1:12" x14ac:dyDescent="0.2">
      <c r="A4" s="64" t="s">
        <v>0</v>
      </c>
      <c r="B4" s="64"/>
      <c r="C4" s="64" t="s">
        <v>1</v>
      </c>
      <c r="D4" s="62" t="s">
        <v>47</v>
      </c>
      <c r="E4" s="64" t="s">
        <v>7</v>
      </c>
      <c r="F4" s="64"/>
      <c r="G4" s="64"/>
      <c r="H4" s="64"/>
    </row>
    <row r="5" spans="1:12" ht="38.25" customHeight="1" x14ac:dyDescent="0.2">
      <c r="A5" s="64"/>
      <c r="B5" s="64"/>
      <c r="C5" s="88"/>
      <c r="D5" s="63"/>
      <c r="E5" s="64"/>
      <c r="F5" s="64"/>
      <c r="G5" s="64"/>
      <c r="H5" s="64"/>
    </row>
    <row r="6" spans="1:12" s="5" customFormat="1" ht="23.25" customHeight="1" x14ac:dyDescent="0.2">
      <c r="A6" s="60" t="s">
        <v>26</v>
      </c>
      <c r="B6" s="18" t="s">
        <v>44</v>
      </c>
      <c r="C6" s="18" t="s">
        <v>43</v>
      </c>
      <c r="D6" s="24"/>
      <c r="E6" s="65"/>
      <c r="F6" s="65"/>
      <c r="G6" s="65"/>
      <c r="H6" s="65"/>
      <c r="I6" s="6"/>
    </row>
    <row r="7" spans="1:12" s="5" customFormat="1" ht="23.25" customHeight="1" x14ac:dyDescent="0.2">
      <c r="A7" s="60"/>
      <c r="B7" s="18" t="s">
        <v>45</v>
      </c>
      <c r="C7" s="18" t="s">
        <v>43</v>
      </c>
      <c r="D7" s="24"/>
      <c r="E7" s="65"/>
      <c r="F7" s="65"/>
      <c r="G7" s="65"/>
      <c r="H7" s="65"/>
      <c r="I7" s="6"/>
    </row>
    <row r="8" spans="1:12" s="5" customFormat="1" ht="23.25" customHeight="1" x14ac:dyDescent="0.2">
      <c r="A8" s="61" t="s">
        <v>46</v>
      </c>
      <c r="B8" s="18" t="s">
        <v>44</v>
      </c>
      <c r="C8" s="18" t="s">
        <v>43</v>
      </c>
      <c r="D8" s="24"/>
      <c r="E8" s="65"/>
      <c r="F8" s="65"/>
      <c r="G8" s="65"/>
      <c r="H8" s="65"/>
      <c r="I8" s="6"/>
    </row>
    <row r="9" spans="1:12" s="5" customFormat="1" ht="23.25" customHeight="1" x14ac:dyDescent="0.2">
      <c r="A9" s="61"/>
      <c r="B9" s="18" t="s">
        <v>45</v>
      </c>
      <c r="C9" s="18" t="s">
        <v>43</v>
      </c>
      <c r="D9" s="24"/>
      <c r="E9" s="65"/>
      <c r="F9" s="65"/>
      <c r="G9" s="65"/>
      <c r="H9" s="65"/>
      <c r="I9" s="6"/>
    </row>
    <row r="10" spans="1:12" s="5" customFormat="1" ht="36" customHeight="1" x14ac:dyDescent="0.2">
      <c r="A10" s="30" t="s">
        <v>10</v>
      </c>
      <c r="B10" s="18" t="s">
        <v>49</v>
      </c>
      <c r="C10" s="18" t="s">
        <v>43</v>
      </c>
      <c r="D10" s="24"/>
      <c r="E10" s="65"/>
      <c r="F10" s="65"/>
      <c r="G10" s="65"/>
      <c r="H10" s="65"/>
      <c r="I10" s="6"/>
    </row>
    <row r="11" spans="1:12" s="5" customFormat="1" ht="36" customHeight="1" x14ac:dyDescent="0.2">
      <c r="A11" s="30" t="s">
        <v>16</v>
      </c>
      <c r="B11" s="18" t="s">
        <v>49</v>
      </c>
      <c r="C11" s="18" t="s">
        <v>43</v>
      </c>
      <c r="D11" s="24"/>
      <c r="E11" s="65"/>
      <c r="F11" s="65"/>
      <c r="G11" s="65"/>
      <c r="H11" s="65"/>
      <c r="I11" s="6"/>
    </row>
    <row r="12" spans="1:12" x14ac:dyDescent="0.2">
      <c r="A12" s="3"/>
      <c r="B12" s="5"/>
      <c r="C12" s="5"/>
    </row>
    <row r="13" spans="1:12" s="5" customFormat="1" ht="15" x14ac:dyDescent="0.2">
      <c r="A13" s="109" t="s">
        <v>22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</row>
    <row r="14" spans="1:12" x14ac:dyDescent="0.2">
      <c r="A14" s="64" t="s">
        <v>0</v>
      </c>
      <c r="B14" s="64"/>
      <c r="C14" s="64" t="s">
        <v>1</v>
      </c>
      <c r="D14" s="64" t="s">
        <v>2</v>
      </c>
      <c r="E14" s="64"/>
      <c r="F14" s="64"/>
      <c r="G14" s="64" t="s">
        <v>6</v>
      </c>
      <c r="H14" s="64"/>
      <c r="I14" s="64"/>
      <c r="J14" s="64" t="s">
        <v>7</v>
      </c>
      <c r="K14" s="64"/>
      <c r="L14" s="64"/>
    </row>
    <row r="15" spans="1:12" x14ac:dyDescent="0.2">
      <c r="A15" s="64"/>
      <c r="B15" s="64"/>
      <c r="C15" s="88"/>
      <c r="D15" s="17" t="s">
        <v>3</v>
      </c>
      <c r="E15" s="17" t="s">
        <v>4</v>
      </c>
      <c r="F15" s="17" t="s">
        <v>5</v>
      </c>
      <c r="G15" s="17" t="s">
        <v>3</v>
      </c>
      <c r="H15" s="17" t="s">
        <v>4</v>
      </c>
      <c r="I15" s="17" t="s">
        <v>5</v>
      </c>
      <c r="J15" s="64"/>
      <c r="K15" s="64"/>
      <c r="L15" s="64"/>
    </row>
    <row r="16" spans="1:12" s="5" customFormat="1" ht="35.25" customHeight="1" x14ac:dyDescent="0.2">
      <c r="A16" s="91" t="s">
        <v>11</v>
      </c>
      <c r="B16" s="18" t="s">
        <v>23</v>
      </c>
      <c r="C16" s="18" t="s">
        <v>12</v>
      </c>
      <c r="D16" s="32"/>
      <c r="E16" s="32"/>
      <c r="F16" s="32"/>
      <c r="G16" s="32"/>
      <c r="H16" s="32"/>
      <c r="I16" s="32"/>
      <c r="J16" s="105"/>
      <c r="K16" s="105"/>
      <c r="L16" s="105"/>
    </row>
    <row r="17" spans="1:12" s="5" customFormat="1" ht="35.25" customHeight="1" x14ac:dyDescent="0.2">
      <c r="A17" s="91"/>
      <c r="B17" s="18" t="s">
        <v>51</v>
      </c>
      <c r="C17" s="18" t="s">
        <v>9</v>
      </c>
      <c r="D17" s="32"/>
      <c r="E17" s="32"/>
      <c r="F17" s="32"/>
      <c r="G17" s="32"/>
      <c r="H17" s="32"/>
      <c r="I17" s="32"/>
      <c r="J17" s="105"/>
      <c r="K17" s="105"/>
      <c r="L17" s="105"/>
    </row>
    <row r="18" spans="1:12" s="5" customFormat="1" ht="35.25" customHeight="1" x14ac:dyDescent="0.2">
      <c r="A18" s="92" t="s">
        <v>53</v>
      </c>
      <c r="B18" s="18" t="s">
        <v>54</v>
      </c>
      <c r="C18" s="18" t="s">
        <v>12</v>
      </c>
      <c r="D18" s="32"/>
      <c r="E18" s="32"/>
      <c r="F18" s="32"/>
      <c r="G18" s="32"/>
      <c r="H18" s="32"/>
      <c r="I18" s="32"/>
      <c r="J18" s="105"/>
      <c r="K18" s="105"/>
      <c r="L18" s="105"/>
    </row>
    <row r="19" spans="1:12" s="5" customFormat="1" ht="35.25" customHeight="1" x14ac:dyDescent="0.2">
      <c r="A19" s="92"/>
      <c r="B19" s="18" t="s">
        <v>51</v>
      </c>
      <c r="C19" s="18" t="s">
        <v>9</v>
      </c>
      <c r="D19" s="32"/>
      <c r="E19" s="32"/>
      <c r="F19" s="32"/>
      <c r="G19" s="32"/>
      <c r="H19" s="32"/>
      <c r="I19" s="32"/>
      <c r="J19" s="105"/>
      <c r="K19" s="105"/>
      <c r="L19" s="105"/>
    </row>
    <row r="20" spans="1:12" x14ac:dyDescent="0.2">
      <c r="A20" s="3"/>
      <c r="B20" s="5"/>
      <c r="C20" s="5"/>
    </row>
    <row r="21" spans="1:12" ht="9" customHeight="1" x14ac:dyDescent="0.2">
      <c r="A21" s="3"/>
      <c r="B21" s="5"/>
      <c r="C21" s="5"/>
    </row>
    <row r="22" spans="1:12" s="5" customFormat="1" ht="15" x14ac:dyDescent="0.2">
      <c r="A22" s="107" t="s">
        <v>55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</row>
    <row r="23" spans="1:12" x14ac:dyDescent="0.2">
      <c r="A23" s="64" t="s">
        <v>0</v>
      </c>
      <c r="B23" s="64"/>
      <c r="C23" s="64" t="s">
        <v>1</v>
      </c>
      <c r="D23" s="64" t="s">
        <v>2</v>
      </c>
      <c r="E23" s="64"/>
      <c r="F23" s="64"/>
      <c r="G23" s="64" t="s">
        <v>6</v>
      </c>
      <c r="H23" s="64"/>
      <c r="I23" s="64"/>
      <c r="J23" s="64" t="s">
        <v>7</v>
      </c>
      <c r="K23" s="64"/>
      <c r="L23" s="64"/>
    </row>
    <row r="24" spans="1:12" x14ac:dyDescent="0.2">
      <c r="A24" s="64"/>
      <c r="B24" s="64"/>
      <c r="C24" s="88"/>
      <c r="D24" s="17" t="s">
        <v>3</v>
      </c>
      <c r="E24" s="17" t="s">
        <v>4</v>
      </c>
      <c r="F24" s="17" t="s">
        <v>5</v>
      </c>
      <c r="G24" s="17" t="s">
        <v>3</v>
      </c>
      <c r="H24" s="17" t="s">
        <v>4</v>
      </c>
      <c r="I24" s="17" t="s">
        <v>5</v>
      </c>
      <c r="J24" s="64"/>
      <c r="K24" s="64"/>
      <c r="L24" s="64"/>
    </row>
    <row r="25" spans="1:12" ht="35.25" customHeight="1" x14ac:dyDescent="0.2">
      <c r="A25" s="91" t="s">
        <v>59</v>
      </c>
      <c r="B25" s="19" t="s">
        <v>61</v>
      </c>
      <c r="C25" s="18" t="s">
        <v>20</v>
      </c>
      <c r="D25" s="27"/>
      <c r="E25" s="25"/>
      <c r="F25" s="27"/>
      <c r="G25" s="27"/>
      <c r="H25" s="27"/>
      <c r="I25" s="27"/>
      <c r="J25" s="50" t="s">
        <v>30</v>
      </c>
      <c r="K25" s="51"/>
      <c r="L25" s="52"/>
    </row>
    <row r="26" spans="1:12" ht="35.25" customHeight="1" x14ac:dyDescent="0.2">
      <c r="A26" s="91"/>
      <c r="B26" s="18" t="s">
        <v>51</v>
      </c>
      <c r="C26" s="18" t="s">
        <v>9</v>
      </c>
      <c r="D26" s="27"/>
      <c r="E26" s="25"/>
      <c r="F26" s="27"/>
      <c r="G26" s="27"/>
      <c r="H26" s="27"/>
      <c r="I26" s="27"/>
      <c r="J26" s="53"/>
      <c r="K26" s="54"/>
      <c r="L26" s="55"/>
    </row>
    <row r="27" spans="1:12" ht="35.25" customHeight="1" x14ac:dyDescent="0.2">
      <c r="A27" s="92" t="s">
        <v>60</v>
      </c>
      <c r="B27" s="19" t="s">
        <v>62</v>
      </c>
      <c r="C27" s="18" t="s">
        <v>20</v>
      </c>
      <c r="D27" s="27"/>
      <c r="E27" s="25"/>
      <c r="F27" s="27"/>
      <c r="G27" s="27"/>
      <c r="H27" s="27"/>
      <c r="I27" s="27"/>
      <c r="J27" s="53"/>
      <c r="K27" s="54"/>
      <c r="L27" s="55"/>
    </row>
    <row r="28" spans="1:12" ht="35.25" customHeight="1" x14ac:dyDescent="0.2">
      <c r="A28" s="92"/>
      <c r="B28" s="18" t="s">
        <v>51</v>
      </c>
      <c r="C28" s="18" t="s">
        <v>9</v>
      </c>
      <c r="D28" s="27"/>
      <c r="E28" s="25"/>
      <c r="F28" s="27"/>
      <c r="G28" s="27"/>
      <c r="H28" s="27"/>
      <c r="I28" s="27"/>
      <c r="J28" s="56"/>
      <c r="K28" s="57"/>
      <c r="L28" s="58"/>
    </row>
    <row r="29" spans="1:12" ht="14.1" customHeight="1" x14ac:dyDescent="0.2">
      <c r="A29" s="4"/>
      <c r="B29" s="7"/>
      <c r="C29" s="7"/>
      <c r="D29" s="11"/>
      <c r="E29" s="11"/>
      <c r="F29" s="11"/>
      <c r="G29" s="11"/>
      <c r="H29" s="11"/>
      <c r="I29" s="11"/>
      <c r="J29" s="11"/>
    </row>
    <row r="30" spans="1:12" ht="15" x14ac:dyDescent="0.2">
      <c r="A30" s="106" t="s">
        <v>21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</row>
    <row r="31" spans="1:12" x14ac:dyDescent="0.2">
      <c r="A31" s="67" t="s">
        <v>0</v>
      </c>
      <c r="B31" s="68"/>
      <c r="C31" s="74" t="s">
        <v>1</v>
      </c>
      <c r="D31" s="64" t="s">
        <v>2</v>
      </c>
      <c r="E31" s="64"/>
      <c r="F31" s="64"/>
      <c r="G31" s="64" t="s">
        <v>6</v>
      </c>
      <c r="H31" s="64"/>
      <c r="I31" s="64"/>
      <c r="J31" s="64" t="s">
        <v>7</v>
      </c>
      <c r="K31" s="64"/>
      <c r="L31" s="64"/>
    </row>
    <row r="32" spans="1:12" x14ac:dyDescent="0.2">
      <c r="A32" s="69"/>
      <c r="B32" s="70"/>
      <c r="C32" s="75"/>
      <c r="D32" s="17" t="s">
        <v>3</v>
      </c>
      <c r="E32" s="17" t="s">
        <v>4</v>
      </c>
      <c r="F32" s="17" t="s">
        <v>5</v>
      </c>
      <c r="G32" s="17" t="s">
        <v>3</v>
      </c>
      <c r="H32" s="17" t="s">
        <v>4</v>
      </c>
      <c r="I32" s="17" t="s">
        <v>5</v>
      </c>
      <c r="J32" s="64"/>
      <c r="K32" s="64"/>
      <c r="L32" s="64"/>
    </row>
    <row r="33" spans="1:12" s="5" customFormat="1" ht="28.5" customHeight="1" x14ac:dyDescent="0.2">
      <c r="A33" s="86" t="s">
        <v>10</v>
      </c>
      <c r="B33" s="19" t="s">
        <v>8</v>
      </c>
      <c r="C33" s="19" t="s">
        <v>29</v>
      </c>
      <c r="D33" s="25"/>
      <c r="E33" s="25"/>
      <c r="F33" s="25"/>
      <c r="G33" s="25"/>
      <c r="H33" s="25"/>
      <c r="I33" s="25"/>
      <c r="J33" s="105"/>
      <c r="K33" s="105"/>
      <c r="L33" s="105"/>
    </row>
    <row r="34" spans="1:12" s="5" customFormat="1" ht="28.5" customHeight="1" x14ac:dyDescent="0.2">
      <c r="A34" s="87"/>
      <c r="B34" s="19" t="s">
        <v>63</v>
      </c>
      <c r="C34" s="18" t="s">
        <v>9</v>
      </c>
      <c r="D34" s="25"/>
      <c r="E34" s="25"/>
      <c r="F34" s="25"/>
      <c r="G34" s="25"/>
      <c r="H34" s="25"/>
      <c r="I34" s="25"/>
      <c r="J34" s="105"/>
      <c r="K34" s="105"/>
      <c r="L34" s="105"/>
    </row>
    <row r="35" spans="1:12" ht="14.1" customHeight="1" x14ac:dyDescent="0.2">
      <c r="A35" s="4"/>
      <c r="B35" s="7"/>
      <c r="C35" s="7"/>
      <c r="D35" s="11"/>
      <c r="E35" s="11"/>
      <c r="F35" s="11"/>
      <c r="G35" s="11"/>
      <c r="H35" s="11"/>
      <c r="I35" s="11"/>
      <c r="J35" s="11"/>
    </row>
    <row r="36" spans="1:12" s="5" customFormat="1" ht="15" x14ac:dyDescent="0.2">
      <c r="A36" s="59" t="s">
        <v>24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</row>
    <row r="37" spans="1:12" x14ac:dyDescent="0.2">
      <c r="A37" s="67" t="s">
        <v>0</v>
      </c>
      <c r="B37" s="68"/>
      <c r="C37" s="74" t="s">
        <v>1</v>
      </c>
      <c r="D37" s="64" t="s">
        <v>2</v>
      </c>
      <c r="E37" s="64"/>
      <c r="F37" s="64"/>
      <c r="G37" s="64" t="s">
        <v>6</v>
      </c>
      <c r="H37" s="64"/>
      <c r="I37" s="64"/>
      <c r="J37" s="64" t="s">
        <v>7</v>
      </c>
      <c r="K37" s="64"/>
      <c r="L37" s="64"/>
    </row>
    <row r="38" spans="1:12" x14ac:dyDescent="0.2">
      <c r="A38" s="69"/>
      <c r="B38" s="70"/>
      <c r="C38" s="75"/>
      <c r="D38" s="17" t="s">
        <v>3</v>
      </c>
      <c r="E38" s="17" t="s">
        <v>4</v>
      </c>
      <c r="F38" s="17" t="s">
        <v>5</v>
      </c>
      <c r="G38" s="17" t="s">
        <v>3</v>
      </c>
      <c r="H38" s="17" t="s">
        <v>4</v>
      </c>
      <c r="I38" s="17" t="s">
        <v>5</v>
      </c>
      <c r="J38" s="64"/>
      <c r="K38" s="64"/>
      <c r="L38" s="64"/>
    </row>
    <row r="39" spans="1:12" ht="22.5" customHeight="1" x14ac:dyDescent="0.2">
      <c r="A39" s="89" t="s">
        <v>16</v>
      </c>
      <c r="B39" s="18" t="s">
        <v>14</v>
      </c>
      <c r="C39" s="18" t="s">
        <v>15</v>
      </c>
      <c r="D39" s="27"/>
      <c r="E39" s="27"/>
      <c r="F39" s="27"/>
      <c r="G39" s="27"/>
      <c r="H39" s="27"/>
      <c r="I39" s="27"/>
      <c r="J39" s="105"/>
      <c r="K39" s="105"/>
      <c r="L39" s="105"/>
    </row>
    <row r="40" spans="1:12" ht="22.5" customHeight="1" x14ac:dyDescent="0.2">
      <c r="A40" s="90"/>
      <c r="B40" s="18" t="s">
        <v>64</v>
      </c>
      <c r="C40" s="18" t="s">
        <v>9</v>
      </c>
      <c r="D40" s="27"/>
      <c r="E40" s="27"/>
      <c r="F40" s="27"/>
      <c r="G40" s="27"/>
      <c r="H40" s="27"/>
      <c r="I40" s="27"/>
      <c r="J40" s="105"/>
      <c r="K40" s="105"/>
      <c r="L40" s="105"/>
    </row>
    <row r="41" spans="1:12" ht="14.1" customHeight="1" x14ac:dyDescent="0.2">
      <c r="A41" s="4"/>
      <c r="B41" s="7"/>
      <c r="C41" s="7"/>
      <c r="D41" s="11"/>
      <c r="E41" s="11"/>
      <c r="F41" s="11"/>
      <c r="G41" s="11"/>
      <c r="H41" s="11"/>
      <c r="I41" s="11"/>
      <c r="J41" s="11"/>
    </row>
    <row r="42" spans="1:12" s="5" customFormat="1" ht="15" x14ac:dyDescent="0.2">
      <c r="A42" s="59" t="s">
        <v>25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</row>
    <row r="43" spans="1:12" x14ac:dyDescent="0.2">
      <c r="A43" s="67" t="s">
        <v>0</v>
      </c>
      <c r="B43" s="68"/>
      <c r="C43" s="74" t="s">
        <v>1</v>
      </c>
      <c r="D43" s="64" t="s">
        <v>2</v>
      </c>
      <c r="E43" s="64"/>
      <c r="F43" s="64"/>
      <c r="G43" s="64" t="s">
        <v>6</v>
      </c>
      <c r="H43" s="64"/>
      <c r="I43" s="64"/>
      <c r="J43" s="64" t="s">
        <v>7</v>
      </c>
      <c r="K43" s="64"/>
      <c r="L43" s="64"/>
    </row>
    <row r="44" spans="1:12" x14ac:dyDescent="0.2">
      <c r="A44" s="69"/>
      <c r="B44" s="70"/>
      <c r="C44" s="75"/>
      <c r="D44" s="17" t="s">
        <v>3</v>
      </c>
      <c r="E44" s="17" t="s">
        <v>4</v>
      </c>
      <c r="F44" s="17" t="s">
        <v>5</v>
      </c>
      <c r="G44" s="17" t="s">
        <v>3</v>
      </c>
      <c r="H44" s="17" t="s">
        <v>4</v>
      </c>
      <c r="I44" s="17" t="s">
        <v>5</v>
      </c>
      <c r="J44" s="64"/>
      <c r="K44" s="64"/>
      <c r="L44" s="64"/>
    </row>
    <row r="45" spans="1:12" ht="25.5" customHeight="1" x14ac:dyDescent="0.2">
      <c r="A45" s="84" t="s">
        <v>66</v>
      </c>
      <c r="B45" s="19" t="s">
        <v>17</v>
      </c>
      <c r="C45" s="18" t="s">
        <v>65</v>
      </c>
      <c r="D45" s="28"/>
      <c r="E45" s="28"/>
      <c r="F45" s="28"/>
      <c r="G45" s="26"/>
      <c r="H45" s="26"/>
      <c r="I45" s="26"/>
      <c r="J45" s="105"/>
      <c r="K45" s="105"/>
      <c r="L45" s="105"/>
    </row>
    <row r="46" spans="1:12" ht="25.5" customHeight="1" x14ac:dyDescent="0.2">
      <c r="A46" s="84"/>
      <c r="B46" s="19" t="s">
        <v>18</v>
      </c>
      <c r="C46" s="18" t="s">
        <v>65</v>
      </c>
      <c r="D46" s="28"/>
      <c r="E46" s="28"/>
      <c r="F46" s="28"/>
      <c r="G46" s="26"/>
      <c r="H46" s="26"/>
      <c r="I46" s="26"/>
      <c r="J46" s="105"/>
      <c r="K46" s="105"/>
      <c r="L46" s="105"/>
    </row>
    <row r="47" spans="1:12" ht="25.5" customHeight="1" x14ac:dyDescent="0.2">
      <c r="A47" s="85"/>
      <c r="B47" s="19" t="s">
        <v>19</v>
      </c>
      <c r="C47" s="18"/>
      <c r="D47" s="28"/>
      <c r="E47" s="28"/>
      <c r="F47" s="28"/>
      <c r="G47" s="26"/>
      <c r="H47" s="26"/>
      <c r="I47" s="26"/>
      <c r="J47" s="105" t="s">
        <v>31</v>
      </c>
      <c r="K47" s="105"/>
      <c r="L47" s="105"/>
    </row>
    <row r="48" spans="1:12" ht="42.75" customHeight="1" x14ac:dyDescent="0.2">
      <c r="A48" s="20" t="s">
        <v>34</v>
      </c>
      <c r="B48" s="29" t="s">
        <v>35</v>
      </c>
      <c r="C48" s="31" t="s">
        <v>9</v>
      </c>
      <c r="D48" s="26"/>
      <c r="E48" s="26"/>
      <c r="F48" s="26"/>
      <c r="G48" s="26"/>
      <c r="H48" s="26"/>
      <c r="I48" s="26"/>
      <c r="J48" s="105" t="s">
        <v>31</v>
      </c>
      <c r="K48" s="105"/>
      <c r="L48" s="105"/>
    </row>
    <row r="49" spans="1:12" ht="35.25" customHeight="1" x14ac:dyDescent="0.2">
      <c r="A49" s="20" t="s">
        <v>41</v>
      </c>
      <c r="B49" s="19" t="s">
        <v>48</v>
      </c>
      <c r="C49" s="18" t="s">
        <v>50</v>
      </c>
      <c r="D49" s="26"/>
      <c r="E49" s="26"/>
      <c r="F49" s="26"/>
      <c r="G49" s="28"/>
      <c r="H49" s="28"/>
      <c r="I49" s="28"/>
      <c r="J49" s="105" t="s">
        <v>31</v>
      </c>
      <c r="K49" s="105"/>
      <c r="L49" s="105"/>
    </row>
    <row r="50" spans="1:12" s="11" customFormat="1" ht="27.75" customHeight="1" x14ac:dyDescent="0.2">
      <c r="A50" s="4"/>
    </row>
    <row r="51" spans="1:12" ht="20.25" x14ac:dyDescent="0.2">
      <c r="A51" s="111" t="s">
        <v>36</v>
      </c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</row>
    <row r="52" spans="1:12" ht="36" customHeight="1" x14ac:dyDescent="0.2">
      <c r="A52" s="71" t="s">
        <v>40</v>
      </c>
      <c r="B52" s="72"/>
      <c r="C52" s="72"/>
      <c r="D52" s="72"/>
      <c r="E52" s="72"/>
      <c r="F52" s="72"/>
      <c r="G52" s="72"/>
      <c r="H52" s="72"/>
      <c r="I52" s="72"/>
      <c r="J52" s="73"/>
    </row>
    <row r="53" spans="1:12" ht="21.75" customHeight="1" x14ac:dyDescent="0.2">
      <c r="A53" s="79" t="s">
        <v>26</v>
      </c>
      <c r="B53" s="66" t="s">
        <v>37</v>
      </c>
      <c r="C53" s="66"/>
      <c r="D53" s="66"/>
      <c r="E53" s="66"/>
      <c r="F53" s="66"/>
      <c r="G53" s="66"/>
      <c r="H53" s="66"/>
      <c r="I53" s="66"/>
      <c r="J53" s="2"/>
    </row>
    <row r="54" spans="1:12" ht="21.75" customHeight="1" x14ac:dyDescent="0.2">
      <c r="A54" s="80"/>
      <c r="B54" s="77" t="s">
        <v>32</v>
      </c>
      <c r="C54" s="77"/>
      <c r="D54" s="77"/>
      <c r="E54" s="77"/>
      <c r="F54" s="77"/>
      <c r="G54" s="77"/>
      <c r="H54" s="77"/>
      <c r="I54" s="77"/>
      <c r="J54" s="78"/>
    </row>
    <row r="55" spans="1:12" ht="21.75" customHeight="1" x14ac:dyDescent="0.2">
      <c r="A55" s="80"/>
      <c r="B55" s="77" t="s">
        <v>33</v>
      </c>
      <c r="C55" s="77"/>
      <c r="D55" s="77"/>
      <c r="E55" s="77"/>
      <c r="F55" s="77"/>
      <c r="G55" s="77"/>
      <c r="H55" s="77"/>
      <c r="I55" s="77"/>
      <c r="J55" s="78"/>
    </row>
    <row r="56" spans="1:12" ht="21.75" customHeight="1" x14ac:dyDescent="0.2">
      <c r="A56" s="81"/>
      <c r="B56" s="82" t="s">
        <v>28</v>
      </c>
      <c r="C56" s="82"/>
      <c r="D56" s="82"/>
      <c r="E56" s="82"/>
      <c r="F56" s="82"/>
      <c r="G56" s="82"/>
      <c r="H56" s="82"/>
      <c r="I56" s="82"/>
      <c r="J56" s="83"/>
    </row>
    <row r="57" spans="1:12" ht="21.75" customHeight="1" x14ac:dyDescent="0.2">
      <c r="A57" s="13"/>
      <c r="B57" s="1"/>
      <c r="C57" s="1"/>
      <c r="D57" s="1"/>
      <c r="E57" s="1"/>
      <c r="F57" s="1"/>
      <c r="G57" s="1"/>
      <c r="H57" s="1"/>
      <c r="I57" s="1"/>
      <c r="J57" s="12"/>
    </row>
    <row r="58" spans="1:12" ht="21.75" customHeight="1" x14ac:dyDescent="0.2">
      <c r="A58" s="79" t="s">
        <v>13</v>
      </c>
      <c r="B58" s="66" t="s">
        <v>27</v>
      </c>
      <c r="C58" s="66"/>
      <c r="D58" s="66"/>
      <c r="E58" s="66"/>
      <c r="F58" s="66"/>
      <c r="G58" s="66"/>
      <c r="H58" s="66"/>
      <c r="I58" s="66"/>
      <c r="J58" s="76"/>
    </row>
    <row r="59" spans="1:12" s="5" customFormat="1" ht="21.75" customHeight="1" x14ac:dyDescent="0.2">
      <c r="A59" s="80"/>
      <c r="B59" s="22" t="s">
        <v>38</v>
      </c>
      <c r="C59" s="7"/>
      <c r="D59" s="7"/>
      <c r="E59" s="7"/>
      <c r="F59" s="7"/>
      <c r="G59" s="7"/>
      <c r="H59" s="7"/>
      <c r="I59" s="7"/>
      <c r="J59" s="8"/>
    </row>
    <row r="60" spans="1:12" s="5" customFormat="1" ht="21.75" customHeight="1" x14ac:dyDescent="0.2">
      <c r="A60" s="81"/>
      <c r="B60" s="14" t="s">
        <v>39</v>
      </c>
      <c r="C60" s="9"/>
      <c r="D60" s="9"/>
      <c r="E60" s="9"/>
      <c r="F60" s="9"/>
      <c r="G60" s="9"/>
      <c r="H60" s="9"/>
      <c r="I60" s="9"/>
      <c r="J60" s="10"/>
    </row>
    <row r="61" spans="1:12" s="7" customFormat="1" ht="11.25" x14ac:dyDescent="0.2">
      <c r="A61" s="21"/>
    </row>
    <row r="62" spans="1:12" s="5" customFormat="1" ht="11.25" x14ac:dyDescent="0.2">
      <c r="A62" s="15"/>
    </row>
    <row r="63" spans="1:12" s="5" customFormat="1" ht="32.25" customHeight="1" x14ac:dyDescent="0.2">
      <c r="A63" s="110" t="s">
        <v>78</v>
      </c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</row>
    <row r="64" spans="1:12" s="5" customFormat="1" ht="11.25" x14ac:dyDescent="0.2">
      <c r="A64" s="15"/>
    </row>
    <row r="65" spans="1:12" ht="64.5" customHeight="1" x14ac:dyDescent="0.2">
      <c r="A65" s="49" t="s">
        <v>79</v>
      </c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</row>
    <row r="66" spans="1:12" s="5" customFormat="1" ht="11.25" x14ac:dyDescent="0.2">
      <c r="A66" s="15"/>
    </row>
    <row r="67" spans="1:12" s="5" customFormat="1" ht="12" thickBot="1" x14ac:dyDescent="0.25">
      <c r="A67" s="15"/>
    </row>
    <row r="68" spans="1:12" s="5" customFormat="1" ht="13.5" thickBot="1" x14ac:dyDescent="0.25">
      <c r="A68" s="6"/>
      <c r="B68" s="6"/>
      <c r="C68" s="6"/>
      <c r="D68" s="6"/>
      <c r="E68" s="6"/>
      <c r="F68" s="103" t="s">
        <v>58</v>
      </c>
      <c r="G68" s="103"/>
      <c r="H68" s="103"/>
      <c r="I68" s="104" t="s">
        <v>57</v>
      </c>
      <c r="J68" s="104"/>
      <c r="K68" s="104"/>
      <c r="L68" s="6"/>
    </row>
    <row r="69" spans="1:12" s="5" customFormat="1" ht="76.5" x14ac:dyDescent="0.2">
      <c r="A69" s="99" t="s">
        <v>56</v>
      </c>
      <c r="B69" s="100"/>
      <c r="C69" s="38" t="s">
        <v>67</v>
      </c>
      <c r="D69" s="38" t="s">
        <v>68</v>
      </c>
      <c r="E69" s="38" t="s">
        <v>70</v>
      </c>
      <c r="F69" s="38" t="s">
        <v>69</v>
      </c>
      <c r="G69" s="41" t="s">
        <v>72</v>
      </c>
      <c r="H69" s="41" t="s">
        <v>73</v>
      </c>
      <c r="I69" s="38" t="s">
        <v>74</v>
      </c>
      <c r="J69" s="40" t="s">
        <v>75</v>
      </c>
      <c r="K69" s="39" t="s">
        <v>76</v>
      </c>
      <c r="L69" s="38" t="s">
        <v>71</v>
      </c>
    </row>
    <row r="70" spans="1:12" ht="27.75" customHeight="1" x14ac:dyDescent="0.2">
      <c r="A70" s="91" t="s">
        <v>11</v>
      </c>
      <c r="B70" s="18" t="s">
        <v>23</v>
      </c>
      <c r="C70" s="42">
        <v>1500</v>
      </c>
      <c r="D70" s="44">
        <f>D6</f>
        <v>0</v>
      </c>
      <c r="E70" s="46">
        <f>C70*D70</f>
        <v>0</v>
      </c>
      <c r="F70" s="36">
        <f>3+3</f>
        <v>6</v>
      </c>
      <c r="G70" s="34">
        <f>F16</f>
        <v>0</v>
      </c>
      <c r="H70" s="34">
        <f>F70*G70</f>
        <v>0</v>
      </c>
      <c r="I70" s="36">
        <v>4</v>
      </c>
      <c r="J70" s="34">
        <f>I16</f>
        <v>0</v>
      </c>
      <c r="K70" s="34">
        <f t="shared" ref="K70:K85" si="0">I70*J70</f>
        <v>0</v>
      </c>
      <c r="L70" s="48">
        <f>E70+H70+K70</f>
        <v>0</v>
      </c>
    </row>
    <row r="71" spans="1:12" ht="27.75" customHeight="1" x14ac:dyDescent="0.2">
      <c r="A71" s="91"/>
      <c r="B71" s="18" t="s">
        <v>51</v>
      </c>
      <c r="C71" s="28"/>
      <c r="D71" s="28"/>
      <c r="E71" s="28"/>
      <c r="F71" s="36">
        <v>2</v>
      </c>
      <c r="G71" s="34">
        <f>F17</f>
        <v>0</v>
      </c>
      <c r="H71" s="34">
        <f t="shared" ref="H71:H81" si="1">F71*G71</f>
        <v>0</v>
      </c>
      <c r="I71" s="36">
        <v>2</v>
      </c>
      <c r="J71" s="34">
        <f>I17</f>
        <v>0</v>
      </c>
      <c r="K71" s="34">
        <f t="shared" si="0"/>
        <v>0</v>
      </c>
      <c r="L71" s="48">
        <f t="shared" ref="L71:L86" si="2">E71+H71+K71</f>
        <v>0</v>
      </c>
    </row>
    <row r="72" spans="1:12" ht="27.75" customHeight="1" x14ac:dyDescent="0.2">
      <c r="A72" s="92" t="s">
        <v>53</v>
      </c>
      <c r="B72" s="18" t="s">
        <v>54</v>
      </c>
      <c r="C72" s="42">
        <v>35000</v>
      </c>
      <c r="D72" s="44">
        <f>D7</f>
        <v>0</v>
      </c>
      <c r="E72" s="46">
        <f>C72*D72</f>
        <v>0</v>
      </c>
      <c r="F72" s="36">
        <f>12+12+10+11</f>
        <v>45</v>
      </c>
      <c r="G72" s="34">
        <f>F18</f>
        <v>0</v>
      </c>
      <c r="H72" s="34">
        <f t="shared" si="1"/>
        <v>0</v>
      </c>
      <c r="I72" s="36">
        <f>8+8+7+8</f>
        <v>31</v>
      </c>
      <c r="J72" s="34">
        <f>I18</f>
        <v>0</v>
      </c>
      <c r="K72" s="34">
        <f t="shared" si="0"/>
        <v>0</v>
      </c>
      <c r="L72" s="48">
        <f t="shared" si="2"/>
        <v>0</v>
      </c>
    </row>
    <row r="73" spans="1:12" ht="27.75" customHeight="1" x14ac:dyDescent="0.2">
      <c r="A73" s="92"/>
      <c r="B73" s="18" t="s">
        <v>51</v>
      </c>
      <c r="C73" s="28"/>
      <c r="D73" s="28"/>
      <c r="E73" s="28"/>
      <c r="F73" s="36">
        <f>3+1+3+1</f>
        <v>8</v>
      </c>
      <c r="G73" s="34">
        <f>F19</f>
        <v>0</v>
      </c>
      <c r="H73" s="34">
        <f t="shared" si="1"/>
        <v>0</v>
      </c>
      <c r="I73" s="36">
        <f>2+1+2+1</f>
        <v>6</v>
      </c>
      <c r="J73" s="34">
        <f>I19</f>
        <v>0</v>
      </c>
      <c r="K73" s="34">
        <f t="shared" si="0"/>
        <v>0</v>
      </c>
      <c r="L73" s="48">
        <f t="shared" si="2"/>
        <v>0</v>
      </c>
    </row>
    <row r="74" spans="1:12" ht="27.75" customHeight="1" x14ac:dyDescent="0.2">
      <c r="A74" s="91" t="s">
        <v>59</v>
      </c>
      <c r="B74" s="19" t="s">
        <v>61</v>
      </c>
      <c r="C74" s="42">
        <v>15000</v>
      </c>
      <c r="D74" s="44">
        <f>D8</f>
        <v>0</v>
      </c>
      <c r="E74" s="46">
        <f>C74*D74</f>
        <v>0</v>
      </c>
      <c r="F74" s="36">
        <v>199</v>
      </c>
      <c r="G74" s="34">
        <f>F25</f>
        <v>0</v>
      </c>
      <c r="H74" s="34">
        <f t="shared" si="1"/>
        <v>0</v>
      </c>
      <c r="I74" s="36">
        <v>132</v>
      </c>
      <c r="J74" s="34">
        <f>I25</f>
        <v>0</v>
      </c>
      <c r="K74" s="34">
        <f t="shared" si="0"/>
        <v>0</v>
      </c>
      <c r="L74" s="48">
        <f t="shared" si="2"/>
        <v>0</v>
      </c>
    </row>
    <row r="75" spans="1:12" ht="27.75" customHeight="1" x14ac:dyDescent="0.2">
      <c r="A75" s="91"/>
      <c r="B75" s="18" t="s">
        <v>51</v>
      </c>
      <c r="C75" s="28"/>
      <c r="D75" s="43"/>
      <c r="E75" s="28"/>
      <c r="F75" s="36">
        <v>18</v>
      </c>
      <c r="G75" s="34">
        <f>F26</f>
        <v>0</v>
      </c>
      <c r="H75" s="34">
        <f t="shared" si="1"/>
        <v>0</v>
      </c>
      <c r="I75" s="36">
        <v>10</v>
      </c>
      <c r="J75" s="34">
        <f>I26</f>
        <v>0</v>
      </c>
      <c r="K75" s="34">
        <f t="shared" si="0"/>
        <v>0</v>
      </c>
      <c r="L75" s="48">
        <f t="shared" si="2"/>
        <v>0</v>
      </c>
    </row>
    <row r="76" spans="1:12" ht="27.75" customHeight="1" x14ac:dyDescent="0.2">
      <c r="A76" s="92" t="s">
        <v>60</v>
      </c>
      <c r="B76" s="19" t="s">
        <v>62</v>
      </c>
      <c r="C76" s="42">
        <v>8000</v>
      </c>
      <c r="D76" s="45">
        <f>D9</f>
        <v>0</v>
      </c>
      <c r="E76" s="46">
        <f>C76*D76</f>
        <v>0</v>
      </c>
      <c r="F76" s="36">
        <f>23+18</f>
        <v>41</v>
      </c>
      <c r="G76" s="34">
        <f>F27</f>
        <v>0</v>
      </c>
      <c r="H76" s="34">
        <f t="shared" si="1"/>
        <v>0</v>
      </c>
      <c r="I76" s="36">
        <f>15+12</f>
        <v>27</v>
      </c>
      <c r="J76" s="34">
        <f>I27</f>
        <v>0</v>
      </c>
      <c r="K76" s="34">
        <f t="shared" si="0"/>
        <v>0</v>
      </c>
      <c r="L76" s="48">
        <f t="shared" si="2"/>
        <v>0</v>
      </c>
    </row>
    <row r="77" spans="1:12" ht="27.75" customHeight="1" x14ac:dyDescent="0.2">
      <c r="A77" s="92"/>
      <c r="B77" s="18" t="s">
        <v>51</v>
      </c>
      <c r="C77" s="28"/>
      <c r="D77" s="43"/>
      <c r="E77" s="28"/>
      <c r="F77" s="36">
        <v>4</v>
      </c>
      <c r="G77" s="34">
        <f>F28</f>
        <v>0</v>
      </c>
      <c r="H77" s="34">
        <f t="shared" si="1"/>
        <v>0</v>
      </c>
      <c r="I77" s="36">
        <v>3</v>
      </c>
      <c r="J77" s="34">
        <f>I28</f>
        <v>0</v>
      </c>
      <c r="K77" s="34">
        <f t="shared" si="0"/>
        <v>0</v>
      </c>
      <c r="L77" s="48">
        <f t="shared" si="2"/>
        <v>0</v>
      </c>
    </row>
    <row r="78" spans="1:12" ht="27.75" customHeight="1" x14ac:dyDescent="0.2">
      <c r="A78" s="86" t="s">
        <v>10</v>
      </c>
      <c r="B78" s="19" t="s">
        <v>8</v>
      </c>
      <c r="C78" s="42">
        <v>95000</v>
      </c>
      <c r="D78" s="45">
        <f>D10</f>
        <v>0</v>
      </c>
      <c r="E78" s="46">
        <f>C78*D78</f>
        <v>0</v>
      </c>
      <c r="F78" s="36">
        <v>21</v>
      </c>
      <c r="G78" s="34">
        <f>F33</f>
        <v>0</v>
      </c>
      <c r="H78" s="34">
        <f t="shared" si="1"/>
        <v>0</v>
      </c>
      <c r="I78" s="36">
        <v>15</v>
      </c>
      <c r="J78" s="34">
        <f>I33</f>
        <v>0</v>
      </c>
      <c r="K78" s="34">
        <f t="shared" si="0"/>
        <v>0</v>
      </c>
      <c r="L78" s="48">
        <f t="shared" si="2"/>
        <v>0</v>
      </c>
    </row>
    <row r="79" spans="1:12" ht="27.75" customHeight="1" x14ac:dyDescent="0.2">
      <c r="A79" s="87"/>
      <c r="B79" s="19" t="s">
        <v>63</v>
      </c>
      <c r="C79" s="28"/>
      <c r="D79" s="28"/>
      <c r="E79" s="28"/>
      <c r="F79" s="36">
        <v>9</v>
      </c>
      <c r="G79" s="34">
        <f>F34</f>
        <v>0</v>
      </c>
      <c r="H79" s="34">
        <f t="shared" si="1"/>
        <v>0</v>
      </c>
      <c r="I79" s="36">
        <v>6</v>
      </c>
      <c r="J79" s="34">
        <f>I34</f>
        <v>0</v>
      </c>
      <c r="K79" s="34">
        <f t="shared" si="0"/>
        <v>0</v>
      </c>
      <c r="L79" s="48">
        <f t="shared" si="2"/>
        <v>0</v>
      </c>
    </row>
    <row r="80" spans="1:12" ht="27.75" customHeight="1" x14ac:dyDescent="0.2">
      <c r="A80" s="89" t="s">
        <v>16</v>
      </c>
      <c r="B80" s="18" t="s">
        <v>14</v>
      </c>
      <c r="C80" s="42">
        <v>1000</v>
      </c>
      <c r="D80" s="45">
        <f>D11</f>
        <v>0</v>
      </c>
      <c r="E80" s="46">
        <f>C80*D80</f>
        <v>0</v>
      </c>
      <c r="F80" s="36">
        <v>1</v>
      </c>
      <c r="G80" s="34">
        <f>F39</f>
        <v>0</v>
      </c>
      <c r="H80" s="34">
        <f t="shared" si="1"/>
        <v>0</v>
      </c>
      <c r="I80" s="36">
        <v>1</v>
      </c>
      <c r="J80" s="34">
        <f>I39</f>
        <v>0</v>
      </c>
      <c r="K80" s="34">
        <f t="shared" si="0"/>
        <v>0</v>
      </c>
      <c r="L80" s="48">
        <f t="shared" si="2"/>
        <v>0</v>
      </c>
    </row>
    <row r="81" spans="1:12" ht="27.75" customHeight="1" x14ac:dyDescent="0.2">
      <c r="A81" s="90"/>
      <c r="B81" s="18" t="s">
        <v>64</v>
      </c>
      <c r="C81" s="28"/>
      <c r="D81" s="28"/>
      <c r="E81" s="28"/>
      <c r="F81" s="36">
        <v>1</v>
      </c>
      <c r="G81" s="34">
        <f>F40</f>
        <v>0</v>
      </c>
      <c r="H81" s="34">
        <f t="shared" si="1"/>
        <v>0</v>
      </c>
      <c r="I81" s="36">
        <v>1</v>
      </c>
      <c r="J81" s="34">
        <f>I40</f>
        <v>0</v>
      </c>
      <c r="K81" s="34">
        <f t="shared" si="0"/>
        <v>0</v>
      </c>
      <c r="L81" s="48">
        <f t="shared" si="2"/>
        <v>0</v>
      </c>
    </row>
    <row r="82" spans="1:12" ht="27.75" customHeight="1" x14ac:dyDescent="0.2">
      <c r="A82" s="84" t="s">
        <v>66</v>
      </c>
      <c r="B82" s="19" t="s">
        <v>17</v>
      </c>
      <c r="C82" s="28"/>
      <c r="D82" s="28"/>
      <c r="E82" s="28"/>
      <c r="F82" s="28"/>
      <c r="G82" s="28"/>
      <c r="H82" s="28"/>
      <c r="I82" s="36">
        <v>1</v>
      </c>
      <c r="J82" s="34">
        <f>I45</f>
        <v>0</v>
      </c>
      <c r="K82" s="34">
        <f t="shared" si="0"/>
        <v>0</v>
      </c>
      <c r="L82" s="48">
        <f t="shared" si="2"/>
        <v>0</v>
      </c>
    </row>
    <row r="83" spans="1:12" ht="27.75" customHeight="1" x14ac:dyDescent="0.2">
      <c r="A83" s="84"/>
      <c r="B83" s="19" t="s">
        <v>18</v>
      </c>
      <c r="C83" s="28"/>
      <c r="D83" s="28"/>
      <c r="E83" s="28"/>
      <c r="F83" s="28"/>
      <c r="G83" s="28"/>
      <c r="H83" s="28"/>
      <c r="I83" s="36">
        <v>1</v>
      </c>
      <c r="J83" s="34">
        <f>I46</f>
        <v>0</v>
      </c>
      <c r="K83" s="34">
        <f t="shared" si="0"/>
        <v>0</v>
      </c>
      <c r="L83" s="48">
        <f t="shared" si="2"/>
        <v>0</v>
      </c>
    </row>
    <row r="84" spans="1:12" ht="27.75" customHeight="1" x14ac:dyDescent="0.2">
      <c r="A84" s="85"/>
      <c r="B84" s="19" t="s">
        <v>19</v>
      </c>
      <c r="C84" s="28"/>
      <c r="D84" s="28"/>
      <c r="E84" s="28"/>
      <c r="F84" s="28"/>
      <c r="G84" s="28"/>
      <c r="H84" s="28"/>
      <c r="I84" s="36">
        <v>1</v>
      </c>
      <c r="J84" s="34">
        <f>I47</f>
        <v>0</v>
      </c>
      <c r="K84" s="34">
        <f t="shared" si="0"/>
        <v>0</v>
      </c>
      <c r="L84" s="48">
        <f t="shared" si="2"/>
        <v>0</v>
      </c>
    </row>
    <row r="85" spans="1:12" ht="27.75" customHeight="1" x14ac:dyDescent="0.2">
      <c r="A85" s="20" t="s">
        <v>34</v>
      </c>
      <c r="B85" s="29" t="s">
        <v>35</v>
      </c>
      <c r="C85" s="28"/>
      <c r="D85" s="28"/>
      <c r="E85" s="28"/>
      <c r="F85" s="33">
        <v>25</v>
      </c>
      <c r="G85" s="37">
        <f>E48</f>
        <v>0</v>
      </c>
      <c r="H85" s="34">
        <f>F85*G85</f>
        <v>0</v>
      </c>
      <c r="I85" s="47">
        <v>25</v>
      </c>
      <c r="J85" s="34">
        <f>I48</f>
        <v>0</v>
      </c>
      <c r="K85" s="34">
        <f t="shared" si="0"/>
        <v>0</v>
      </c>
      <c r="L85" s="48">
        <f t="shared" si="2"/>
        <v>0</v>
      </c>
    </row>
    <row r="86" spans="1:12" ht="27.75" customHeight="1" x14ac:dyDescent="0.2">
      <c r="A86" s="20" t="s">
        <v>41</v>
      </c>
      <c r="B86" s="19" t="s">
        <v>48</v>
      </c>
      <c r="C86" s="28"/>
      <c r="D86" s="28"/>
      <c r="E86" s="28"/>
      <c r="F86" s="36">
        <v>5</v>
      </c>
      <c r="G86" s="35">
        <f>E49</f>
        <v>0</v>
      </c>
      <c r="H86" s="34">
        <f>F86*G86</f>
        <v>0</v>
      </c>
      <c r="I86" s="28"/>
      <c r="J86" s="28"/>
      <c r="K86" s="28"/>
      <c r="L86" s="48">
        <f t="shared" si="2"/>
        <v>0</v>
      </c>
    </row>
    <row r="87" spans="1:12" x14ac:dyDescent="0.2">
      <c r="A87" s="101"/>
      <c r="B87" s="93" t="s">
        <v>77</v>
      </c>
      <c r="C87" s="94"/>
      <c r="D87" s="94"/>
      <c r="E87" s="94"/>
      <c r="F87" s="94"/>
      <c r="G87" s="94"/>
      <c r="H87" s="94"/>
      <c r="I87" s="94"/>
      <c r="J87" s="94"/>
      <c r="K87" s="95"/>
      <c r="L87" s="108">
        <f>SUM(L70:L86)</f>
        <v>0</v>
      </c>
    </row>
    <row r="88" spans="1:12" x14ac:dyDescent="0.2">
      <c r="A88" s="102"/>
      <c r="B88" s="96"/>
      <c r="C88" s="97"/>
      <c r="D88" s="97"/>
      <c r="E88" s="97"/>
      <c r="F88" s="97"/>
      <c r="G88" s="97"/>
      <c r="H88" s="97"/>
      <c r="I88" s="97"/>
      <c r="J88" s="97"/>
      <c r="K88" s="98"/>
      <c r="L88" s="108"/>
    </row>
  </sheetData>
  <mergeCells count="89">
    <mergeCell ref="L87:L88"/>
    <mergeCell ref="A13:L13"/>
    <mergeCell ref="A1:L1"/>
    <mergeCell ref="E11:H11"/>
    <mergeCell ref="A51:L51"/>
    <mergeCell ref="A63:L63"/>
    <mergeCell ref="A74:A75"/>
    <mergeCell ref="J14:L15"/>
    <mergeCell ref="J23:L24"/>
    <mergeCell ref="J31:L32"/>
    <mergeCell ref="A80:A81"/>
    <mergeCell ref="A25:A26"/>
    <mergeCell ref="A27:A28"/>
    <mergeCell ref="J40:L40"/>
    <mergeCell ref="J39:L39"/>
    <mergeCell ref="J43:L44"/>
    <mergeCell ref="J37:L38"/>
    <mergeCell ref="A42:L42"/>
    <mergeCell ref="A36:L36"/>
    <mergeCell ref="A30:L30"/>
    <mergeCell ref="A72:A73"/>
    <mergeCell ref="J19:L19"/>
    <mergeCell ref="J18:L18"/>
    <mergeCell ref="J17:L17"/>
    <mergeCell ref="J16:L16"/>
    <mergeCell ref="A78:A79"/>
    <mergeCell ref="A22:L22"/>
    <mergeCell ref="J34:L34"/>
    <mergeCell ref="J33:L33"/>
    <mergeCell ref="G14:I14"/>
    <mergeCell ref="D31:F31"/>
    <mergeCell ref="A82:A84"/>
    <mergeCell ref="J45:L45"/>
    <mergeCell ref="J46:L46"/>
    <mergeCell ref="J47:L47"/>
    <mergeCell ref="J48:L48"/>
    <mergeCell ref="J49:L49"/>
    <mergeCell ref="A76:A77"/>
    <mergeCell ref="A70:A71"/>
    <mergeCell ref="A16:A17"/>
    <mergeCell ref="A18:A19"/>
    <mergeCell ref="A14:B15"/>
    <mergeCell ref="C14:C15"/>
    <mergeCell ref="B87:K88"/>
    <mergeCell ref="A69:B69"/>
    <mergeCell ref="A87:A88"/>
    <mergeCell ref="F68:H68"/>
    <mergeCell ref="I68:K68"/>
    <mergeCell ref="D14:F14"/>
    <mergeCell ref="A4:B5"/>
    <mergeCell ref="C4:C5"/>
    <mergeCell ref="A31:B32"/>
    <mergeCell ref="D23:F23"/>
    <mergeCell ref="G23:I23"/>
    <mergeCell ref="A39:A40"/>
    <mergeCell ref="C37:C38"/>
    <mergeCell ref="E8:H8"/>
    <mergeCell ref="E9:H9"/>
    <mergeCell ref="E10:H10"/>
    <mergeCell ref="A33:A34"/>
    <mergeCell ref="G37:I37"/>
    <mergeCell ref="C31:C32"/>
    <mergeCell ref="C23:C24"/>
    <mergeCell ref="A23:B24"/>
    <mergeCell ref="G43:I43"/>
    <mergeCell ref="D43:F43"/>
    <mergeCell ref="G31:I31"/>
    <mergeCell ref="D37:F37"/>
    <mergeCell ref="A37:B38"/>
    <mergeCell ref="A43:B44"/>
    <mergeCell ref="A52:J52"/>
    <mergeCell ref="C43:C44"/>
    <mergeCell ref="B58:J58"/>
    <mergeCell ref="B54:J54"/>
    <mergeCell ref="A58:A60"/>
    <mergeCell ref="B55:J55"/>
    <mergeCell ref="B56:J56"/>
    <mergeCell ref="A53:A56"/>
    <mergeCell ref="A45:A47"/>
    <mergeCell ref="A65:L65"/>
    <mergeCell ref="J25:L28"/>
    <mergeCell ref="A3:H3"/>
    <mergeCell ref="A6:A7"/>
    <mergeCell ref="A8:A9"/>
    <mergeCell ref="D4:D5"/>
    <mergeCell ref="E4:H5"/>
    <mergeCell ref="E6:H6"/>
    <mergeCell ref="E7:H7"/>
    <mergeCell ref="B53:I53"/>
  </mergeCells>
  <phoneticPr fontId="2" type="noConversion"/>
  <pageMargins left="0" right="0" top="0.98425196850393704" bottom="0.98425196850393704" header="0.51181102362204722" footer="0.51181102362204722"/>
  <pageSetup paperSize="9" scale="86" fitToHeight="0" orientation="landscape" r:id="rId1"/>
  <headerFooter alignWithMargins="0">
    <oddHeader>&amp;C&amp;12Bordereau des prix unitaires</oddHeader>
  </headerFooter>
  <rowBreaks count="2" manualBreakCount="2">
    <brk id="20" max="9" man="1"/>
    <brk id="41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3552EE089DAE459C4927BFD7159549" ma:contentTypeVersion="2" ma:contentTypeDescription="Crée un document." ma:contentTypeScope="" ma:versionID="56de731711160312477b27edae5c28ce">
  <xsd:schema xmlns:xsd="http://www.w3.org/2001/XMLSchema" xmlns:xs="http://www.w3.org/2001/XMLSchema" xmlns:p="http://schemas.microsoft.com/office/2006/metadata/properties" xmlns:ns2="5540c625-8c3a-4a83-b0e7-d93716b4e2ee" targetNamespace="http://schemas.microsoft.com/office/2006/metadata/properties" ma:root="true" ma:fieldsID="c07ec00b9f1887b03537e4e4621fb670" ns2:_="">
    <xsd:import namespace="5540c625-8c3a-4a83-b0e7-d93716b4e2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40c625-8c3a-4a83-b0e7-d93716b4e2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F42F38-8B47-467E-AA67-E0C8180308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40c625-8c3a-4a83-b0e7-d93716b4e2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2CDCE5-3139-481E-8740-EA0798B21F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762AA9-7FBC-4784-BF1C-1ACB1AA2207C}">
  <ds:schemaRefs>
    <ds:schemaRef ds:uri="http://purl.org/dc/dcmitype/"/>
    <ds:schemaRef ds:uri="http://purl.org/dc/terms/"/>
    <ds:schemaRef ds:uri="http://schemas.microsoft.com/office/infopath/2007/PartnerControls"/>
    <ds:schemaRef ds:uri="5540c625-8c3a-4a83-b0e7-d93716b4e2ee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Centre Pompidou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poperena</dc:creator>
  <cp:lastModifiedBy>Vincent FRANCOIS</cp:lastModifiedBy>
  <cp:lastPrinted>2021-08-24T17:04:19Z</cp:lastPrinted>
  <dcterms:created xsi:type="dcterms:W3CDTF">2012-06-28T14:56:58Z</dcterms:created>
  <dcterms:modified xsi:type="dcterms:W3CDTF">2025-07-21T15:44:29Z</dcterms:modified>
</cp:coreProperties>
</file>